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Politechnika Poznańska\Dydaktyka\Budownictwo Drogowe II\"/>
    </mc:Choice>
  </mc:AlternateContent>
  <bookViews>
    <workbookView xWindow="0" yWindow="0" windowWidth="38400" windowHeight="171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20" i="1"/>
  <c r="F35" i="1" l="1"/>
  <c r="F36" i="1"/>
  <c r="F37" i="1"/>
  <c r="F38" i="1"/>
  <c r="F39" i="1"/>
  <c r="I32" i="1"/>
  <c r="I30" i="1"/>
  <c r="F33" i="1"/>
  <c r="F28" i="1"/>
  <c r="F41" i="1"/>
  <c r="F40" i="1"/>
  <c r="F34" i="1"/>
  <c r="F32" i="1"/>
  <c r="F31" i="1"/>
  <c r="F30" i="1"/>
  <c r="F29" i="1"/>
  <c r="I10" i="1"/>
  <c r="I8" i="1"/>
  <c r="F7" i="1"/>
  <c r="F8" i="1"/>
  <c r="F9" i="1"/>
  <c r="F10" i="1"/>
  <c r="F11" i="1"/>
  <c r="F12" i="1"/>
  <c r="F13" i="1"/>
  <c r="I6" i="1" s="1"/>
  <c r="F14" i="1"/>
  <c r="F15" i="1"/>
  <c r="F16" i="1"/>
  <c r="F17" i="1"/>
  <c r="F18" i="1"/>
  <c r="F19" i="1"/>
  <c r="F6" i="1"/>
  <c r="I12" i="1" l="1"/>
  <c r="I34" i="1"/>
  <c r="I28" i="1"/>
  <c r="I18" i="1"/>
  <c r="I40" i="1"/>
  <c r="E45" i="1" s="1"/>
</calcChain>
</file>

<file path=xl/sharedStrings.xml><?xml version="1.0" encoding="utf-8"?>
<sst xmlns="http://schemas.openxmlformats.org/spreadsheetml/2006/main" count="42" uniqueCount="22">
  <si>
    <t>odkształcenie [mm]</t>
  </si>
  <si>
    <t>obciążanie</t>
  </si>
  <si>
    <t>odciążanie</t>
  </si>
  <si>
    <t>moduł pierwotny</t>
  </si>
  <si>
    <t>Mpa</t>
  </si>
  <si>
    <t>D =</t>
  </si>
  <si>
    <t>mm</t>
  </si>
  <si>
    <t>Δ S =</t>
  </si>
  <si>
    <t>Δ P =</t>
  </si>
  <si>
    <t>ΔP = P2 - P1</t>
  </si>
  <si>
    <t>P1 =</t>
  </si>
  <si>
    <t>p2 =</t>
  </si>
  <si>
    <t>średnia [mm]</t>
  </si>
  <si>
    <r>
      <t>E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1 </t>
    </r>
    <r>
      <rPr>
        <b/>
        <sz val="11"/>
        <color theme="1"/>
        <rFont val="Calibri"/>
        <family val="2"/>
        <charset val="238"/>
        <scheme val="minor"/>
      </rPr>
      <t>=</t>
    </r>
  </si>
  <si>
    <t>moduł wtórny</t>
  </si>
  <si>
    <t>wskaźnik odkształcenia</t>
  </si>
  <si>
    <r>
      <t>I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=</t>
    </r>
  </si>
  <si>
    <t>dla ulepszonego podłoża przyrost obciążenia jednostkowego kresie od P1 = 0,25 MPa do P2 = 0,35 MPa</t>
  </si>
  <si>
    <t>dla nawierzchni przyrost obciążenia jednostkowego kresie od P1 = 0,35 MPa do P2 = 0,45 MPa</t>
  </si>
  <si>
    <r>
      <t>M</t>
    </r>
    <r>
      <rPr>
        <b/>
        <sz val="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Pa</t>
    </r>
  </si>
  <si>
    <r>
      <t>ciśnienie [M</t>
    </r>
    <r>
      <rPr>
        <b/>
        <sz val="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Pa]</t>
    </r>
  </si>
  <si>
    <t xml:space="preserve">dla podłoża gruntowego  za przyrost obciążenia jednostkowego w zakresie od P1 = 0,15 MPa do P2 = 0,25 MPa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</si>
</sst>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textRotation="90"/>
    </xf>
    <xf numFmtId="49" fontId="1" fillId="0" borderId="0" xfId="0" quotePrefix="1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 b="1"/>
              <a:t>Moduł pierwotny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0938688027318384"/>
          <c:y val="0.10007166844923926"/>
          <c:w val="0.84687028308312673"/>
          <c:h val="0.74671460475269547"/>
        </c:manualLayout>
      </c:layout>
      <c:scatterChart>
        <c:scatterStyle val="lineMarker"/>
        <c:varyColors val="0"/>
        <c:ser>
          <c:idx val="0"/>
          <c:order val="0"/>
          <c:tx>
            <c:v>czujnik nr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Arkusz1!$B$6:$B$20</c:f>
              <c:numCache>
                <c:formatCode>0.00</c:formatCode>
                <c:ptCount val="15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0.35</c:v>
                </c:pt>
                <c:pt idx="11">
                  <c:v>0.25</c:v>
                </c:pt>
                <c:pt idx="12">
                  <c:v>0.15</c:v>
                </c:pt>
                <c:pt idx="13">
                  <c:v>0.05</c:v>
                </c:pt>
                <c:pt idx="14">
                  <c:v>0.02</c:v>
                </c:pt>
              </c:numCache>
            </c:numRef>
          </c:xVal>
          <c:yVal>
            <c:numRef>
              <c:f>Arkusz1!$C$6:$C$20</c:f>
              <c:numCache>
                <c:formatCode>0.000</c:formatCode>
                <c:ptCount val="15"/>
                <c:pt idx="0">
                  <c:v>0</c:v>
                </c:pt>
                <c:pt idx="1">
                  <c:v>0.217</c:v>
                </c:pt>
                <c:pt idx="2">
                  <c:v>0.438</c:v>
                </c:pt>
                <c:pt idx="3">
                  <c:v>0.79700000000000004</c:v>
                </c:pt>
                <c:pt idx="4">
                  <c:v>1.2250000000000001</c:v>
                </c:pt>
                <c:pt idx="5">
                  <c:v>1.5649999999999999</c:v>
                </c:pt>
                <c:pt idx="6">
                  <c:v>2.3039999999999998</c:v>
                </c:pt>
                <c:pt idx="7">
                  <c:v>2.3559999999999999</c:v>
                </c:pt>
                <c:pt idx="8">
                  <c:v>3.3839999999999999</c:v>
                </c:pt>
                <c:pt idx="9">
                  <c:v>3.4119999999999999</c:v>
                </c:pt>
                <c:pt idx="10">
                  <c:v>3.0009999999999999</c:v>
                </c:pt>
                <c:pt idx="11">
                  <c:v>2.54</c:v>
                </c:pt>
                <c:pt idx="12">
                  <c:v>1.58</c:v>
                </c:pt>
                <c:pt idx="13">
                  <c:v>1.1240000000000001</c:v>
                </c:pt>
                <c:pt idx="14">
                  <c:v>0.874</c:v>
                </c:pt>
              </c:numCache>
            </c:numRef>
          </c:yVal>
          <c:smooth val="0"/>
        </c:ser>
        <c:ser>
          <c:idx val="1"/>
          <c:order val="1"/>
          <c:tx>
            <c:v>czujnik nr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Arkusz1!$B$6:$B$20</c:f>
              <c:numCache>
                <c:formatCode>0.00</c:formatCode>
                <c:ptCount val="15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0.35</c:v>
                </c:pt>
                <c:pt idx="11">
                  <c:v>0.25</c:v>
                </c:pt>
                <c:pt idx="12">
                  <c:v>0.15</c:v>
                </c:pt>
                <c:pt idx="13">
                  <c:v>0.05</c:v>
                </c:pt>
                <c:pt idx="14">
                  <c:v>0.02</c:v>
                </c:pt>
              </c:numCache>
            </c:numRef>
          </c:xVal>
          <c:yVal>
            <c:numRef>
              <c:f>Arkusz1!$D$6:$D$20</c:f>
              <c:numCache>
                <c:formatCode>0.000</c:formatCode>
                <c:ptCount val="15"/>
                <c:pt idx="0">
                  <c:v>0</c:v>
                </c:pt>
                <c:pt idx="1">
                  <c:v>0.25600000000000001</c:v>
                </c:pt>
                <c:pt idx="2">
                  <c:v>0.48699999999999999</c:v>
                </c:pt>
                <c:pt idx="3">
                  <c:v>1.125</c:v>
                </c:pt>
                <c:pt idx="4">
                  <c:v>1.4690000000000001</c:v>
                </c:pt>
                <c:pt idx="5">
                  <c:v>2.2450000000000001</c:v>
                </c:pt>
                <c:pt idx="6">
                  <c:v>2.7879999999999998</c:v>
                </c:pt>
                <c:pt idx="7">
                  <c:v>3.101</c:v>
                </c:pt>
                <c:pt idx="8">
                  <c:v>3.375</c:v>
                </c:pt>
                <c:pt idx="9">
                  <c:v>4.4009999999999998</c:v>
                </c:pt>
                <c:pt idx="10">
                  <c:v>3.67</c:v>
                </c:pt>
                <c:pt idx="11">
                  <c:v>2.88</c:v>
                </c:pt>
                <c:pt idx="12">
                  <c:v>1.978</c:v>
                </c:pt>
                <c:pt idx="13">
                  <c:v>1.4530000000000001</c:v>
                </c:pt>
                <c:pt idx="14">
                  <c:v>1.222</c:v>
                </c:pt>
              </c:numCache>
            </c:numRef>
          </c:yVal>
          <c:smooth val="0"/>
        </c:ser>
        <c:ser>
          <c:idx val="2"/>
          <c:order val="2"/>
          <c:tx>
            <c:v>czujnik nr 3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Arkusz1!$B$6:$B$20</c:f>
              <c:numCache>
                <c:formatCode>0.00</c:formatCode>
                <c:ptCount val="15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0.35</c:v>
                </c:pt>
                <c:pt idx="11">
                  <c:v>0.25</c:v>
                </c:pt>
                <c:pt idx="12">
                  <c:v>0.15</c:v>
                </c:pt>
                <c:pt idx="13">
                  <c:v>0.05</c:v>
                </c:pt>
                <c:pt idx="14">
                  <c:v>0.02</c:v>
                </c:pt>
              </c:numCache>
            </c:numRef>
          </c:xVal>
          <c:yVal>
            <c:numRef>
              <c:f>Arkusz1!$E$6:$E$20</c:f>
              <c:numCache>
                <c:formatCode>0.000</c:formatCode>
                <c:ptCount val="15"/>
                <c:pt idx="0">
                  <c:v>0</c:v>
                </c:pt>
                <c:pt idx="1">
                  <c:v>0.24299999999999999</c:v>
                </c:pt>
                <c:pt idx="2">
                  <c:v>1.099</c:v>
                </c:pt>
                <c:pt idx="3">
                  <c:v>1.5429999999999999</c:v>
                </c:pt>
                <c:pt idx="4">
                  <c:v>2.1669999999999998</c:v>
                </c:pt>
                <c:pt idx="5">
                  <c:v>2.4209999999999998</c:v>
                </c:pt>
                <c:pt idx="6">
                  <c:v>2.2650000000000001</c:v>
                </c:pt>
                <c:pt idx="7">
                  <c:v>3.3109999999999999</c:v>
                </c:pt>
                <c:pt idx="8">
                  <c:v>3.589</c:v>
                </c:pt>
                <c:pt idx="9">
                  <c:v>4.4349999999999996</c:v>
                </c:pt>
                <c:pt idx="10">
                  <c:v>4.0209999999999999</c:v>
                </c:pt>
                <c:pt idx="11">
                  <c:v>3.1429999999999998</c:v>
                </c:pt>
                <c:pt idx="12">
                  <c:v>2.4329999999999998</c:v>
                </c:pt>
                <c:pt idx="13">
                  <c:v>1.395</c:v>
                </c:pt>
                <c:pt idx="14">
                  <c:v>1.0449999999999999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25448704"/>
        <c:axId val="-1025444896"/>
      </c:scatterChart>
      <c:valAx>
        <c:axId val="-1025448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b="1"/>
                  <a:t>Ciśnienie {MPa]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025444896"/>
        <c:crosses val="autoZero"/>
        <c:crossBetween val="midCat"/>
      </c:valAx>
      <c:valAx>
        <c:axId val="-102544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b="1"/>
                  <a:t>Odkształcenie [mm]</a:t>
                </a:r>
              </a:p>
            </c:rich>
          </c:tx>
          <c:layout>
            <c:manualLayout>
              <c:xMode val="edge"/>
              <c:yMode val="edge"/>
              <c:x val="1.6147635524798153E-2"/>
              <c:y val="0.25340828309230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025448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 b="1"/>
              <a:t>Moduł wtórny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0938688027318384"/>
          <c:y val="0.10007166844923926"/>
          <c:w val="0.84687028308312673"/>
          <c:h val="0.74671460475269547"/>
        </c:manualLayout>
      </c:layout>
      <c:scatterChart>
        <c:scatterStyle val="lineMarker"/>
        <c:varyColors val="0"/>
        <c:ser>
          <c:idx val="0"/>
          <c:order val="0"/>
          <c:tx>
            <c:v>czujnik nr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Arkusz1!$B$28:$B$42</c:f>
              <c:numCache>
                <c:formatCode>0.00</c:formatCode>
                <c:ptCount val="15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0.35</c:v>
                </c:pt>
                <c:pt idx="11">
                  <c:v>0.25</c:v>
                </c:pt>
                <c:pt idx="12">
                  <c:v>0.15</c:v>
                </c:pt>
                <c:pt idx="13">
                  <c:v>0.05</c:v>
                </c:pt>
                <c:pt idx="14">
                  <c:v>0.02</c:v>
                </c:pt>
              </c:numCache>
            </c:numRef>
          </c:xVal>
          <c:yVal>
            <c:numRef>
              <c:f>Arkusz1!$C$28:$C$42</c:f>
              <c:numCache>
                <c:formatCode>0.000</c:formatCode>
                <c:ptCount val="15"/>
                <c:pt idx="0">
                  <c:v>0</c:v>
                </c:pt>
                <c:pt idx="1">
                  <c:v>0.12259887005649717</c:v>
                </c:pt>
                <c:pt idx="2">
                  <c:v>0.24745762711864405</c:v>
                </c:pt>
                <c:pt idx="3">
                  <c:v>0.45028248587570624</c:v>
                </c:pt>
                <c:pt idx="4">
                  <c:v>0.69209039548022599</c:v>
                </c:pt>
                <c:pt idx="5">
                  <c:v>0.88418079096045199</c:v>
                </c:pt>
                <c:pt idx="6">
                  <c:v>1.3016949152542372</c:v>
                </c:pt>
                <c:pt idx="7">
                  <c:v>1.3310734463276834</c:v>
                </c:pt>
                <c:pt idx="8">
                  <c:v>1.9118644067796609</c:v>
                </c:pt>
                <c:pt idx="9">
                  <c:v>1.927683615819209</c:v>
                </c:pt>
                <c:pt idx="10">
                  <c:v>1.6954802259887005</c:v>
                </c:pt>
                <c:pt idx="11">
                  <c:v>1.4350282485875707</c:v>
                </c:pt>
                <c:pt idx="12">
                  <c:v>0.89265536723163841</c:v>
                </c:pt>
                <c:pt idx="13">
                  <c:v>0.49378531073446325</c:v>
                </c:pt>
                <c:pt idx="14">
                  <c:v>0.124</c:v>
                </c:pt>
              </c:numCache>
            </c:numRef>
          </c:yVal>
          <c:smooth val="0"/>
        </c:ser>
        <c:ser>
          <c:idx val="1"/>
          <c:order val="1"/>
          <c:tx>
            <c:v>czujnik nr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Arkusz1!$B$28:$B$42</c:f>
              <c:numCache>
                <c:formatCode>0.00</c:formatCode>
                <c:ptCount val="15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0.35</c:v>
                </c:pt>
                <c:pt idx="11">
                  <c:v>0.25</c:v>
                </c:pt>
                <c:pt idx="12">
                  <c:v>0.15</c:v>
                </c:pt>
                <c:pt idx="13">
                  <c:v>0.05</c:v>
                </c:pt>
                <c:pt idx="14">
                  <c:v>0.02</c:v>
                </c:pt>
              </c:numCache>
            </c:numRef>
          </c:xVal>
          <c:yVal>
            <c:numRef>
              <c:f>Arkusz1!$D$28:$D$42</c:f>
              <c:numCache>
                <c:formatCode>0.000</c:formatCode>
                <c:ptCount val="15"/>
                <c:pt idx="0">
                  <c:v>0</c:v>
                </c:pt>
                <c:pt idx="1">
                  <c:v>0.17655172413793105</c:v>
                </c:pt>
                <c:pt idx="2">
                  <c:v>0.33586206896551724</c:v>
                </c:pt>
                <c:pt idx="3">
                  <c:v>0.77586206896551724</c:v>
                </c:pt>
                <c:pt idx="4">
                  <c:v>1.0131034482758621</c:v>
                </c:pt>
                <c:pt idx="5">
                  <c:v>1.5482758620689656</c:v>
                </c:pt>
                <c:pt idx="6">
                  <c:v>1.9227586206896552</c:v>
                </c:pt>
                <c:pt idx="7">
                  <c:v>2.1386206896551725</c:v>
                </c:pt>
                <c:pt idx="8">
                  <c:v>2.3275862068965516</c:v>
                </c:pt>
                <c:pt idx="9">
                  <c:v>3.0351724137931035</c:v>
                </c:pt>
                <c:pt idx="10">
                  <c:v>2.0734463276836159</c:v>
                </c:pt>
                <c:pt idx="11">
                  <c:v>1.6271186440677965</c:v>
                </c:pt>
                <c:pt idx="12">
                  <c:v>1.1175141242937854</c:v>
                </c:pt>
                <c:pt idx="13">
                  <c:v>0.69039548022598873</c:v>
                </c:pt>
                <c:pt idx="14">
                  <c:v>0.245</c:v>
                </c:pt>
              </c:numCache>
            </c:numRef>
          </c:yVal>
          <c:smooth val="0"/>
        </c:ser>
        <c:ser>
          <c:idx val="2"/>
          <c:order val="2"/>
          <c:tx>
            <c:v>czujnik nr 3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Arkusz1!$B$28:$B$42</c:f>
              <c:numCache>
                <c:formatCode>0.00</c:formatCode>
                <c:ptCount val="15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0.35</c:v>
                </c:pt>
                <c:pt idx="11">
                  <c:v>0.25</c:v>
                </c:pt>
                <c:pt idx="12">
                  <c:v>0.15</c:v>
                </c:pt>
                <c:pt idx="13">
                  <c:v>0.05</c:v>
                </c:pt>
                <c:pt idx="14">
                  <c:v>0.02</c:v>
                </c:pt>
              </c:numCache>
            </c:numRef>
          </c:xVal>
          <c:yVal>
            <c:numRef>
              <c:f>Arkusz1!$E$28:$E$42</c:f>
              <c:numCache>
                <c:formatCode>0.000</c:formatCode>
                <c:ptCount val="15"/>
                <c:pt idx="0">
                  <c:v>0</c:v>
                </c:pt>
                <c:pt idx="1">
                  <c:v>0.10125000000000001</c:v>
                </c:pt>
                <c:pt idx="2">
                  <c:v>0.45791666666666669</c:v>
                </c:pt>
                <c:pt idx="3">
                  <c:v>0.64291666666666669</c:v>
                </c:pt>
                <c:pt idx="4">
                  <c:v>0.90291666666666659</c:v>
                </c:pt>
                <c:pt idx="5">
                  <c:v>1.00875</c:v>
                </c:pt>
                <c:pt idx="6">
                  <c:v>0.94375000000000009</c:v>
                </c:pt>
                <c:pt idx="7">
                  <c:v>1.3795833333333334</c:v>
                </c:pt>
                <c:pt idx="8">
                  <c:v>1.4954166666666666</c:v>
                </c:pt>
                <c:pt idx="9">
                  <c:v>1.8479166666666667</c:v>
                </c:pt>
                <c:pt idx="10">
                  <c:v>2.2717514124293783</c:v>
                </c:pt>
                <c:pt idx="11">
                  <c:v>1.7757062146892655</c:v>
                </c:pt>
                <c:pt idx="12">
                  <c:v>1.3745762711864407</c:v>
                </c:pt>
                <c:pt idx="13">
                  <c:v>0.59039548022598864</c:v>
                </c:pt>
                <c:pt idx="14">
                  <c:v>0.125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25452512"/>
        <c:axId val="-1025446528"/>
      </c:scatterChart>
      <c:valAx>
        <c:axId val="-102545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b="1"/>
                  <a:t>Ciśnienie {MPa]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025446528"/>
        <c:crosses val="autoZero"/>
        <c:crossBetween val="midCat"/>
      </c:valAx>
      <c:valAx>
        <c:axId val="-102544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b="1"/>
                  <a:t>Odkształcenie [mm]</a:t>
                </a:r>
              </a:p>
            </c:rich>
          </c:tx>
          <c:layout>
            <c:manualLayout>
              <c:xMode val="edge"/>
              <c:yMode val="edge"/>
              <c:x val="1.6147635524798153E-2"/>
              <c:y val="0.25340828309230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02545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176212</xdr:rowOff>
    </xdr:from>
    <xdr:to>
      <xdr:col>21</xdr:col>
      <xdr:colOff>19050</xdr:colOff>
      <xdr:row>19</xdr:row>
      <xdr:rowOff>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25</xdr:row>
      <xdr:rowOff>9525</xdr:rowOff>
    </xdr:from>
    <xdr:to>
      <xdr:col>21</xdr:col>
      <xdr:colOff>28575</xdr:colOff>
      <xdr:row>42</xdr:row>
      <xdr:rowOff>23813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abSelected="1" zoomScaleNormal="100" workbookViewId="0"/>
  </sheetViews>
  <sheetFormatPr defaultRowHeight="15" x14ac:dyDescent="0.25"/>
  <cols>
    <col min="1" max="1" width="5.7109375" customWidth="1"/>
    <col min="2" max="2" width="18.7109375" customWidth="1"/>
    <col min="6" max="6" width="13.7109375" customWidth="1"/>
  </cols>
  <sheetData>
    <row r="2" spans="1:11" x14ac:dyDescent="0.25">
      <c r="B2" s="14" t="s">
        <v>3</v>
      </c>
    </row>
    <row r="3" spans="1:11" x14ac:dyDescent="0.25">
      <c r="H3" s="2"/>
      <c r="I3" s="2"/>
      <c r="J3" s="2"/>
      <c r="K3" s="2"/>
    </row>
    <row r="4" spans="1:11" x14ac:dyDescent="0.25">
      <c r="B4" s="23" t="s">
        <v>20</v>
      </c>
      <c r="C4" s="25" t="s">
        <v>0</v>
      </c>
      <c r="D4" s="25"/>
      <c r="E4" s="25"/>
      <c r="F4" s="23" t="s">
        <v>12</v>
      </c>
      <c r="G4" s="2"/>
      <c r="H4" s="2" t="s">
        <v>5</v>
      </c>
      <c r="I4" s="2">
        <v>300</v>
      </c>
      <c r="J4" s="2" t="s">
        <v>6</v>
      </c>
      <c r="K4" s="2"/>
    </row>
    <row r="5" spans="1:11" x14ac:dyDescent="0.25">
      <c r="B5" s="24"/>
      <c r="C5" s="12">
        <v>1</v>
      </c>
      <c r="D5" s="12">
        <v>2</v>
      </c>
      <c r="E5" s="12">
        <v>3</v>
      </c>
      <c r="F5" s="24"/>
      <c r="I5" s="2"/>
      <c r="J5" s="2"/>
      <c r="K5" s="2"/>
    </row>
    <row r="6" spans="1:11" x14ac:dyDescent="0.25">
      <c r="A6" s="26" t="s">
        <v>1</v>
      </c>
      <c r="B6" s="6">
        <v>0.02</v>
      </c>
      <c r="C6" s="10">
        <v>0</v>
      </c>
      <c r="D6" s="10">
        <v>0</v>
      </c>
      <c r="E6" s="10">
        <v>0</v>
      </c>
      <c r="F6" s="10">
        <f>AVERAGE(C6:E6)</f>
        <v>0</v>
      </c>
      <c r="H6" s="13" t="s">
        <v>7</v>
      </c>
      <c r="I6" s="5">
        <f>F13-F11</f>
        <v>0.84566666666666679</v>
      </c>
      <c r="J6" s="2" t="s">
        <v>6</v>
      </c>
      <c r="K6" s="2"/>
    </row>
    <row r="7" spans="1:11" x14ac:dyDescent="0.25">
      <c r="A7" s="26"/>
      <c r="B7" s="7">
        <v>0.05</v>
      </c>
      <c r="C7" s="9">
        <v>0.217</v>
      </c>
      <c r="D7" s="9">
        <v>0.25600000000000001</v>
      </c>
      <c r="E7" s="9">
        <v>0.24299999999999999</v>
      </c>
      <c r="F7" s="9">
        <f t="shared" ref="F7:F19" si="0">AVERAGE(C7:E7)</f>
        <v>0.23866666666666667</v>
      </c>
      <c r="H7" s="2"/>
      <c r="I7" s="2"/>
      <c r="J7" s="2"/>
      <c r="K7" s="2"/>
    </row>
    <row r="8" spans="1:11" x14ac:dyDescent="0.25">
      <c r="A8" s="26"/>
      <c r="B8" s="7">
        <v>0.1</v>
      </c>
      <c r="C8" s="9">
        <v>0.438</v>
      </c>
      <c r="D8" s="9">
        <v>0.48699999999999999</v>
      </c>
      <c r="E8" s="9">
        <v>1.099</v>
      </c>
      <c r="F8" s="9">
        <f t="shared" si="0"/>
        <v>0.67466666666666664</v>
      </c>
      <c r="H8" s="2" t="s">
        <v>10</v>
      </c>
      <c r="I8" s="3">
        <f>B11</f>
        <v>0.25</v>
      </c>
      <c r="J8" s="2" t="s">
        <v>6</v>
      </c>
      <c r="K8" s="2"/>
    </row>
    <row r="9" spans="1:11" x14ac:dyDescent="0.25">
      <c r="A9" s="26"/>
      <c r="B9" s="7">
        <v>0.15</v>
      </c>
      <c r="C9" s="9">
        <v>0.79700000000000004</v>
      </c>
      <c r="D9" s="9">
        <v>1.125</v>
      </c>
      <c r="E9" s="9">
        <v>1.5429999999999999</v>
      </c>
      <c r="F9" s="9">
        <f t="shared" si="0"/>
        <v>1.155</v>
      </c>
      <c r="H9" s="2"/>
      <c r="I9" s="2"/>
      <c r="J9" s="2"/>
      <c r="K9" s="2"/>
    </row>
    <row r="10" spans="1:11" x14ac:dyDescent="0.25">
      <c r="A10" s="26"/>
      <c r="B10" s="7">
        <v>0.2</v>
      </c>
      <c r="C10" s="9">
        <v>1.2250000000000001</v>
      </c>
      <c r="D10" s="9">
        <v>1.4690000000000001</v>
      </c>
      <c r="E10" s="9">
        <v>2.1669999999999998</v>
      </c>
      <c r="F10" s="9">
        <f t="shared" si="0"/>
        <v>1.6203333333333332</v>
      </c>
      <c r="H10" s="2" t="s">
        <v>11</v>
      </c>
      <c r="I10" s="3">
        <f>B13</f>
        <v>0.35</v>
      </c>
      <c r="J10" s="2" t="s">
        <v>6</v>
      </c>
      <c r="K10" s="2"/>
    </row>
    <row r="11" spans="1:11" x14ac:dyDescent="0.25">
      <c r="A11" s="26"/>
      <c r="B11" s="7">
        <v>0.25</v>
      </c>
      <c r="C11" s="9">
        <v>1.5649999999999999</v>
      </c>
      <c r="D11" s="9">
        <v>2.2450000000000001</v>
      </c>
      <c r="E11" s="9">
        <v>2.4209999999999998</v>
      </c>
      <c r="F11" s="9">
        <f t="shared" si="0"/>
        <v>2.077</v>
      </c>
      <c r="H11" s="2"/>
      <c r="I11" s="2"/>
      <c r="J11" s="2"/>
      <c r="K11" s="2"/>
    </row>
    <row r="12" spans="1:11" x14ac:dyDescent="0.25">
      <c r="A12" s="26"/>
      <c r="B12" s="7">
        <v>0.3</v>
      </c>
      <c r="C12" s="9">
        <v>2.3039999999999998</v>
      </c>
      <c r="D12" s="9">
        <v>2.7879999999999998</v>
      </c>
      <c r="E12" s="9">
        <v>2.2650000000000001</v>
      </c>
      <c r="F12" s="9">
        <f t="shared" si="0"/>
        <v>2.4523333333333333</v>
      </c>
      <c r="H12" s="13" t="s">
        <v>8</v>
      </c>
      <c r="I12" s="3">
        <f>I10-I8</f>
        <v>9.9999999999999978E-2</v>
      </c>
      <c r="J12" s="2" t="s">
        <v>4</v>
      </c>
      <c r="K12" s="2"/>
    </row>
    <row r="13" spans="1:11" x14ac:dyDescent="0.25">
      <c r="A13" s="26"/>
      <c r="B13" s="7">
        <v>0.35</v>
      </c>
      <c r="C13" s="9">
        <v>2.3559999999999999</v>
      </c>
      <c r="D13" s="9">
        <v>3.101</v>
      </c>
      <c r="E13" s="9">
        <v>3.3109999999999999</v>
      </c>
      <c r="F13" s="9">
        <f t="shared" si="0"/>
        <v>2.9226666666666667</v>
      </c>
      <c r="K13" s="2"/>
    </row>
    <row r="14" spans="1:11" x14ac:dyDescent="0.25">
      <c r="A14" s="26"/>
      <c r="B14" s="7">
        <v>0.4</v>
      </c>
      <c r="C14" s="9">
        <v>3.3839999999999999</v>
      </c>
      <c r="D14" s="9">
        <v>3.375</v>
      </c>
      <c r="E14" s="9">
        <v>3.589</v>
      </c>
      <c r="F14" s="9">
        <f t="shared" si="0"/>
        <v>3.4493333333333336</v>
      </c>
      <c r="K14" s="2"/>
    </row>
    <row r="15" spans="1:11" x14ac:dyDescent="0.25">
      <c r="A15" s="26"/>
      <c r="B15" s="8">
        <v>0.45</v>
      </c>
      <c r="C15" s="11">
        <v>3.4119999999999999</v>
      </c>
      <c r="D15" s="11">
        <v>4.4009999999999998</v>
      </c>
      <c r="E15" s="11">
        <v>4.4349999999999996</v>
      </c>
      <c r="F15" s="11">
        <f t="shared" si="0"/>
        <v>4.0826666666666664</v>
      </c>
      <c r="H15" s="2"/>
      <c r="I15" s="2"/>
      <c r="J15" s="2"/>
      <c r="K15" s="2"/>
    </row>
    <row r="16" spans="1:11" x14ac:dyDescent="0.25">
      <c r="A16" s="26" t="s">
        <v>2</v>
      </c>
      <c r="B16" s="6">
        <v>0.35</v>
      </c>
      <c r="C16" s="10">
        <v>3.0009999999999999</v>
      </c>
      <c r="D16" s="10">
        <v>3.67</v>
      </c>
      <c r="E16" s="10">
        <v>4.0209999999999999</v>
      </c>
      <c r="F16" s="10">
        <f t="shared" si="0"/>
        <v>3.5640000000000001</v>
      </c>
      <c r="H16" s="2"/>
      <c r="I16" s="2"/>
      <c r="J16" s="2"/>
      <c r="K16" s="2"/>
    </row>
    <row r="17" spans="1:11" x14ac:dyDescent="0.25">
      <c r="A17" s="26"/>
      <c r="B17" s="7">
        <v>0.25</v>
      </c>
      <c r="C17" s="9">
        <v>2.54</v>
      </c>
      <c r="D17" s="9">
        <v>2.88</v>
      </c>
      <c r="E17" s="9">
        <v>3.1429999999999998</v>
      </c>
      <c r="F17" s="9">
        <f t="shared" si="0"/>
        <v>2.8543333333333329</v>
      </c>
      <c r="H17" s="2"/>
      <c r="I17" s="2"/>
      <c r="J17" s="2"/>
      <c r="K17" s="2"/>
    </row>
    <row r="18" spans="1:11" ht="18" x14ac:dyDescent="0.35">
      <c r="A18" s="26"/>
      <c r="B18" s="7">
        <v>0.15</v>
      </c>
      <c r="C18" s="9">
        <v>1.58</v>
      </c>
      <c r="D18" s="9">
        <v>1.978</v>
      </c>
      <c r="E18" s="9">
        <v>2.4329999999999998</v>
      </c>
      <c r="F18" s="9">
        <f t="shared" si="0"/>
        <v>1.9969999999999999</v>
      </c>
      <c r="H18" s="1" t="s">
        <v>13</v>
      </c>
      <c r="I18" s="16">
        <f>0.75*I12*I4/I6</f>
        <v>26.606227828143467</v>
      </c>
      <c r="J18" s="27" t="s">
        <v>19</v>
      </c>
      <c r="K18" s="2"/>
    </row>
    <row r="19" spans="1:11" x14ac:dyDescent="0.25">
      <c r="A19" s="26"/>
      <c r="B19" s="7">
        <v>0.05</v>
      </c>
      <c r="C19" s="9">
        <v>1.1240000000000001</v>
      </c>
      <c r="D19" s="9">
        <v>1.4530000000000001</v>
      </c>
      <c r="E19" s="9">
        <v>1.395</v>
      </c>
      <c r="F19" s="9">
        <f t="shared" si="0"/>
        <v>1.3240000000000001</v>
      </c>
      <c r="H19" s="2"/>
      <c r="I19" s="2"/>
      <c r="J19" s="2"/>
      <c r="K19" s="2"/>
    </row>
    <row r="20" spans="1:11" x14ac:dyDescent="0.25">
      <c r="B20" s="8">
        <v>0.02</v>
      </c>
      <c r="C20" s="11">
        <v>0.874</v>
      </c>
      <c r="D20" s="11">
        <v>1.222</v>
      </c>
      <c r="E20" s="11">
        <v>1.0449999999999999</v>
      </c>
      <c r="F20" s="11">
        <f t="shared" ref="F20" si="1">AVERAGE(C20:E20)</f>
        <v>1.0469999999999999</v>
      </c>
      <c r="H20" s="2"/>
      <c r="I20" s="2"/>
      <c r="J20" s="2"/>
      <c r="K20" s="2"/>
    </row>
    <row r="21" spans="1:11" x14ac:dyDescent="0.25">
      <c r="B21" s="20"/>
      <c r="C21" s="21"/>
      <c r="D21" s="21"/>
      <c r="E21" s="21"/>
      <c r="F21" s="21"/>
      <c r="H21" s="2"/>
      <c r="I21" s="2"/>
      <c r="J21" s="2"/>
      <c r="K21" s="2"/>
    </row>
    <row r="22" spans="1:11" x14ac:dyDescent="0.25">
      <c r="B22" s="20"/>
      <c r="C22" s="21"/>
      <c r="D22" s="21"/>
      <c r="E22" s="21"/>
      <c r="F22" s="21"/>
      <c r="H22" s="2"/>
      <c r="I22" s="2"/>
      <c r="J22" s="2"/>
      <c r="K22" s="2"/>
    </row>
    <row r="23" spans="1:11" x14ac:dyDescent="0.25">
      <c r="B23" s="20"/>
      <c r="C23" s="21"/>
      <c r="D23" s="21"/>
      <c r="E23" s="21"/>
      <c r="F23" s="21"/>
      <c r="H23" s="2"/>
      <c r="I23" s="2"/>
      <c r="J23" s="2"/>
      <c r="K23" s="2"/>
    </row>
    <row r="24" spans="1:11" x14ac:dyDescent="0.25">
      <c r="B24" s="14" t="s">
        <v>14</v>
      </c>
      <c r="K24" s="2"/>
    </row>
    <row r="25" spans="1:11" x14ac:dyDescent="0.25">
      <c r="H25" s="2"/>
      <c r="I25" s="2"/>
      <c r="J25" s="2"/>
      <c r="K25" s="2"/>
    </row>
    <row r="26" spans="1:11" x14ac:dyDescent="0.25">
      <c r="B26" s="23" t="s">
        <v>20</v>
      </c>
      <c r="C26" s="25" t="s">
        <v>0</v>
      </c>
      <c r="D26" s="25"/>
      <c r="E26" s="25"/>
      <c r="F26" s="23" t="s">
        <v>12</v>
      </c>
      <c r="G26" s="2"/>
      <c r="H26" s="2" t="s">
        <v>5</v>
      </c>
      <c r="I26" s="2">
        <v>300</v>
      </c>
      <c r="J26" s="2" t="s">
        <v>6</v>
      </c>
      <c r="K26" s="2"/>
    </row>
    <row r="27" spans="1:11" x14ac:dyDescent="0.25">
      <c r="B27" s="24"/>
      <c r="C27" s="12">
        <v>1</v>
      </c>
      <c r="D27" s="12">
        <v>2</v>
      </c>
      <c r="E27" s="12">
        <v>3</v>
      </c>
      <c r="F27" s="24"/>
      <c r="I27" s="2"/>
      <c r="J27" s="2"/>
      <c r="K27" s="2"/>
    </row>
    <row r="28" spans="1:11" x14ac:dyDescent="0.25">
      <c r="A28" s="26" t="s">
        <v>1</v>
      </c>
      <c r="B28" s="6">
        <v>0.02</v>
      </c>
      <c r="C28" s="10">
        <v>0</v>
      </c>
      <c r="D28" s="10">
        <v>0</v>
      </c>
      <c r="E28" s="17">
        <v>0</v>
      </c>
      <c r="F28" s="10">
        <f>AVERAGE(C28:E28)</f>
        <v>0</v>
      </c>
      <c r="H28" s="13" t="s">
        <v>7</v>
      </c>
      <c r="I28" s="5">
        <f>F35-F33</f>
        <v>0.46935693876225737</v>
      </c>
      <c r="J28" s="2" t="s">
        <v>6</v>
      </c>
    </row>
    <row r="29" spans="1:11" x14ac:dyDescent="0.25">
      <c r="A29" s="26"/>
      <c r="B29" s="7">
        <v>0.05</v>
      </c>
      <c r="C29" s="9">
        <v>0.12259887005649717</v>
      </c>
      <c r="D29" s="9">
        <v>0.17655172413793105</v>
      </c>
      <c r="E29" s="18">
        <v>0.10125000000000001</v>
      </c>
      <c r="F29" s="9">
        <f t="shared" ref="F29:F41" si="2">AVERAGE(C29:E29)</f>
        <v>0.13346686473147609</v>
      </c>
      <c r="H29" s="2"/>
      <c r="I29" s="2"/>
      <c r="J29" s="2"/>
    </row>
    <row r="30" spans="1:11" x14ac:dyDescent="0.25">
      <c r="A30" s="26"/>
      <c r="B30" s="7">
        <v>0.1</v>
      </c>
      <c r="C30" s="9">
        <v>0.24745762711864405</v>
      </c>
      <c r="D30" s="9">
        <v>0.33586206896551724</v>
      </c>
      <c r="E30" s="18">
        <v>0.45791666666666669</v>
      </c>
      <c r="F30" s="9">
        <f t="shared" si="2"/>
        <v>0.34707878758360938</v>
      </c>
      <c r="H30" s="2" t="s">
        <v>10</v>
      </c>
      <c r="I30" s="3">
        <f>B33</f>
        <v>0.25</v>
      </c>
      <c r="J30" s="2" t="s">
        <v>6</v>
      </c>
    </row>
    <row r="31" spans="1:11" x14ac:dyDescent="0.25">
      <c r="A31" s="26"/>
      <c r="B31" s="7">
        <v>0.15</v>
      </c>
      <c r="C31" s="9">
        <v>0.45028248587570624</v>
      </c>
      <c r="D31" s="9">
        <v>0.77586206896551724</v>
      </c>
      <c r="E31" s="18">
        <v>0.64291666666666669</v>
      </c>
      <c r="F31" s="9">
        <f t="shared" si="2"/>
        <v>0.62302040716929674</v>
      </c>
      <c r="H31" s="2"/>
      <c r="I31" s="2"/>
      <c r="J31" s="2"/>
    </row>
    <row r="32" spans="1:11" x14ac:dyDescent="0.25">
      <c r="A32" s="26"/>
      <c r="B32" s="7">
        <v>0.2</v>
      </c>
      <c r="C32" s="9">
        <v>0.69209039548022599</v>
      </c>
      <c r="D32" s="9">
        <v>1.0131034482758621</v>
      </c>
      <c r="E32" s="18">
        <v>0.90291666666666659</v>
      </c>
      <c r="F32" s="9">
        <f t="shared" si="2"/>
        <v>0.86937017014091822</v>
      </c>
      <c r="H32" s="2" t="s">
        <v>11</v>
      </c>
      <c r="I32" s="3">
        <f>B35</f>
        <v>0.35</v>
      </c>
      <c r="J32" s="2" t="s">
        <v>6</v>
      </c>
    </row>
    <row r="33" spans="1:10" x14ac:dyDescent="0.25">
      <c r="A33" s="26"/>
      <c r="B33" s="7">
        <v>0.25</v>
      </c>
      <c r="C33" s="9">
        <v>0.88418079096045199</v>
      </c>
      <c r="D33" s="9">
        <v>1.5482758620689656</v>
      </c>
      <c r="E33" s="18">
        <v>1.00875</v>
      </c>
      <c r="F33" s="9">
        <f t="shared" si="2"/>
        <v>1.1470688843431391</v>
      </c>
      <c r="H33" s="2"/>
      <c r="I33" s="2"/>
      <c r="J33" s="2"/>
    </row>
    <row r="34" spans="1:10" x14ac:dyDescent="0.25">
      <c r="A34" s="26"/>
      <c r="B34" s="7">
        <v>0.3</v>
      </c>
      <c r="C34" s="9">
        <v>1.3016949152542372</v>
      </c>
      <c r="D34" s="9">
        <v>1.9227586206896552</v>
      </c>
      <c r="E34" s="18">
        <v>0.94375000000000009</v>
      </c>
      <c r="F34" s="9">
        <f t="shared" si="2"/>
        <v>1.3894011786479641</v>
      </c>
      <c r="H34" s="13" t="s">
        <v>8</v>
      </c>
      <c r="I34" s="3">
        <f>I32-I30</f>
        <v>9.9999999999999978E-2</v>
      </c>
      <c r="J34" s="2" t="s">
        <v>4</v>
      </c>
    </row>
    <row r="35" spans="1:10" x14ac:dyDescent="0.25">
      <c r="A35" s="26"/>
      <c r="B35" s="7">
        <v>0.35</v>
      </c>
      <c r="C35" s="9">
        <v>1.3310734463276834</v>
      </c>
      <c r="D35" s="9">
        <v>2.1386206896551725</v>
      </c>
      <c r="E35" s="18">
        <v>1.3795833333333334</v>
      </c>
      <c r="F35" s="9">
        <f t="shared" si="2"/>
        <v>1.6164258231053965</v>
      </c>
    </row>
    <row r="36" spans="1:10" x14ac:dyDescent="0.25">
      <c r="A36" s="26"/>
      <c r="B36" s="7">
        <v>0.4</v>
      </c>
      <c r="C36" s="9">
        <v>1.9118644067796609</v>
      </c>
      <c r="D36" s="9">
        <v>2.3275862068965516</v>
      </c>
      <c r="E36" s="18">
        <v>1.4954166666666666</v>
      </c>
      <c r="F36" s="9">
        <f t="shared" si="2"/>
        <v>1.9116224267809596</v>
      </c>
    </row>
    <row r="37" spans="1:10" x14ac:dyDescent="0.25">
      <c r="A37" s="26"/>
      <c r="B37" s="8">
        <v>0.45</v>
      </c>
      <c r="C37" s="9">
        <v>1.927683615819209</v>
      </c>
      <c r="D37" s="11">
        <v>3.0351724137931035</v>
      </c>
      <c r="E37" s="19">
        <v>1.8479166666666667</v>
      </c>
      <c r="F37" s="11">
        <f t="shared" si="2"/>
        <v>2.2702575654263266</v>
      </c>
      <c r="H37" s="2"/>
      <c r="I37" s="2"/>
      <c r="J37" s="2"/>
    </row>
    <row r="38" spans="1:10" x14ac:dyDescent="0.25">
      <c r="A38" s="26" t="s">
        <v>2</v>
      </c>
      <c r="B38" s="6">
        <v>0.35</v>
      </c>
      <c r="C38" s="10">
        <v>1.6954802259887005</v>
      </c>
      <c r="D38" s="10">
        <v>2.0734463276836159</v>
      </c>
      <c r="E38" s="10">
        <v>2.2717514124293783</v>
      </c>
      <c r="F38" s="10">
        <f t="shared" si="2"/>
        <v>2.0135593220338985</v>
      </c>
      <c r="H38" s="2"/>
      <c r="I38" s="2"/>
      <c r="J38" s="2"/>
    </row>
    <row r="39" spans="1:10" x14ac:dyDescent="0.25">
      <c r="A39" s="26"/>
      <c r="B39" s="7">
        <v>0.25</v>
      </c>
      <c r="C39" s="9">
        <v>1.4350282485875707</v>
      </c>
      <c r="D39" s="9">
        <v>1.6271186440677965</v>
      </c>
      <c r="E39" s="9">
        <v>1.7757062146892655</v>
      </c>
      <c r="F39" s="9">
        <f t="shared" si="2"/>
        <v>1.6126177024482109</v>
      </c>
      <c r="H39" s="2"/>
      <c r="I39" s="2"/>
      <c r="J39" s="2"/>
    </row>
    <row r="40" spans="1:10" ht="18" x14ac:dyDescent="0.35">
      <c r="A40" s="26"/>
      <c r="B40" s="7">
        <v>0.15</v>
      </c>
      <c r="C40" s="9">
        <v>0.89265536723163841</v>
      </c>
      <c r="D40" s="9">
        <v>1.1175141242937854</v>
      </c>
      <c r="E40" s="9">
        <v>1.3745762711864407</v>
      </c>
      <c r="F40" s="9">
        <f t="shared" si="2"/>
        <v>1.1282485875706214</v>
      </c>
      <c r="H40" s="1" t="s">
        <v>13</v>
      </c>
      <c r="I40" s="16">
        <f>0.75*I34*I26/I28</f>
        <v>47.937929839355981</v>
      </c>
      <c r="J40" s="27" t="s">
        <v>19</v>
      </c>
    </row>
    <row r="41" spans="1:10" x14ac:dyDescent="0.25">
      <c r="A41" s="26"/>
      <c r="B41" s="7">
        <v>0.05</v>
      </c>
      <c r="C41" s="9">
        <v>0.49378531073446325</v>
      </c>
      <c r="D41" s="9">
        <v>0.69039548022598873</v>
      </c>
      <c r="E41" s="9">
        <v>0.59039548022598864</v>
      </c>
      <c r="F41" s="9">
        <f t="shared" si="2"/>
        <v>0.59152542372881356</v>
      </c>
      <c r="H41" s="2"/>
      <c r="I41" s="2"/>
      <c r="J41" s="2"/>
    </row>
    <row r="42" spans="1:10" x14ac:dyDescent="0.25">
      <c r="A42" s="22"/>
      <c r="B42" s="8">
        <v>0.02</v>
      </c>
      <c r="C42" s="11">
        <v>0.124</v>
      </c>
      <c r="D42" s="11">
        <v>0.245</v>
      </c>
      <c r="E42" s="11">
        <v>0.125</v>
      </c>
      <c r="F42" s="11">
        <f t="shared" ref="F42" si="3">AVERAGE(C42:E42)</f>
        <v>0.16466666666666666</v>
      </c>
      <c r="H42" s="2"/>
      <c r="I42" s="2"/>
      <c r="J42" s="2"/>
    </row>
    <row r="43" spans="1:10" x14ac:dyDescent="0.25">
      <c r="C43" s="5"/>
      <c r="D43" s="5"/>
      <c r="E43" s="5"/>
      <c r="F43" s="4"/>
    </row>
    <row r="44" spans="1:10" x14ac:dyDescent="0.25">
      <c r="C44" s="5"/>
      <c r="D44" s="5"/>
      <c r="E44" s="5"/>
      <c r="F44" s="4"/>
    </row>
    <row r="45" spans="1:10" ht="18" x14ac:dyDescent="0.35">
      <c r="B45" t="s">
        <v>15</v>
      </c>
      <c r="C45" s="5"/>
      <c r="D45" s="5" t="s">
        <v>16</v>
      </c>
      <c r="E45" s="15">
        <f>I40/I18</f>
        <v>1.80175597040661</v>
      </c>
      <c r="F45" s="4"/>
    </row>
    <row r="46" spans="1:10" x14ac:dyDescent="0.25">
      <c r="C46" s="4"/>
      <c r="D46" s="4"/>
      <c r="E46" s="4"/>
      <c r="F46" s="4"/>
    </row>
    <row r="47" spans="1:10" x14ac:dyDescent="0.25">
      <c r="B47" t="s">
        <v>9</v>
      </c>
    </row>
    <row r="48" spans="1:10" x14ac:dyDescent="0.25">
      <c r="B48" t="s">
        <v>21</v>
      </c>
    </row>
    <row r="49" spans="2:6" x14ac:dyDescent="0.25">
      <c r="B49" t="s">
        <v>17</v>
      </c>
    </row>
    <row r="50" spans="2:6" x14ac:dyDescent="0.25">
      <c r="B50" t="s">
        <v>18</v>
      </c>
    </row>
    <row r="51" spans="2:6" x14ac:dyDescent="0.25">
      <c r="C51" s="4"/>
      <c r="D51" s="4"/>
      <c r="E51" s="4"/>
      <c r="F51" s="4"/>
    </row>
  </sheetData>
  <mergeCells count="10">
    <mergeCell ref="A38:A41"/>
    <mergeCell ref="C4:E4"/>
    <mergeCell ref="A6:A15"/>
    <mergeCell ref="A16:A19"/>
    <mergeCell ref="B4:B5"/>
    <mergeCell ref="F4:F5"/>
    <mergeCell ref="B26:B27"/>
    <mergeCell ref="C26:E26"/>
    <mergeCell ref="F26:F27"/>
    <mergeCell ref="A28:A37"/>
  </mergeCells>
  <pageMargins left="0.7" right="0.7" top="0.75" bottom="0.75" header="0.3" footer="0.3"/>
  <pageSetup paperSize="9" orientation="portrait" r:id="rId1"/>
  <ignoredErrors>
    <ignoredError sqref="F6:F20 F28:F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B</dc:creator>
  <cp:lastModifiedBy>M B</cp:lastModifiedBy>
  <dcterms:created xsi:type="dcterms:W3CDTF">2025-05-20T20:44:32Z</dcterms:created>
  <dcterms:modified xsi:type="dcterms:W3CDTF">2025-05-27T21:12:53Z</dcterms:modified>
</cp:coreProperties>
</file>